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7" activeTab="0"/>
  </bookViews>
  <sheets>
    <sheet name="import tim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  <comment ref="C17" authorId="0">
      <text>
        <r>
          <rPr>
            <sz val="10"/>
            <rFont val="Arial"/>
            <family val="2"/>
          </rPr>
          <t>Estimated, because import crashed</t>
        </r>
      </text>
    </comment>
    <comment ref="C28" authorId="0">
      <text>
        <r>
          <rPr>
            <sz val="10"/>
            <rFont val="Arial"/>
            <family val="2"/>
          </rPr>
          <t>Previous version</t>
        </r>
      </text>
    </comment>
  </commentList>
</comments>
</file>

<file path=xl/sharedStrings.xml><?xml version="1.0" encoding="utf-8"?>
<sst xmlns="http://schemas.openxmlformats.org/spreadsheetml/2006/main" count="53" uniqueCount="29">
  <si>
    <t>Independently</t>
  </si>
  <si>
    <t xml:space="preserve"> </t>
  </si>
  <si>
    <t>Row-based</t>
  </si>
  <si>
    <t>Column-based</t>
  </si>
  <si>
    <t>Total:</t>
  </si>
  <si>
    <t>Datasource</t>
  </si>
  <si>
    <t># Rows</t>
  </si>
  <si>
    <t>Time</t>
  </si>
  <si>
    <t>ms/row</t>
  </si>
  <si>
    <t>Improvement</t>
  </si>
  <si>
    <t>MT</t>
  </si>
  <si>
    <t>QMOR</t>
  </si>
  <si>
    <t>GBIF</t>
  </si>
  <si>
    <t>REMIB</t>
  </si>
  <si>
    <t>SALVIAS: stems</t>
  </si>
  <si>
    <t>SpeciesLink</t>
  </si>
  <si>
    <t>XAL</t>
  </si>
  <si>
    <t>Simultaneously</t>
  </si>
  <si>
    <t>ACAD</t>
  </si>
  <si>
    <t>ARIZ</t>
  </si>
  <si>
    <t>MO</t>
  </si>
  <si>
    <t>NCU-NCSC</t>
  </si>
  <si>
    <t>NY</t>
  </si>
  <si>
    <t>SALVIAS-CSV: organisms</t>
  </si>
  <si>
    <t>SALVIAS-CSV: plots</t>
  </si>
  <si>
    <t>SALVIAS: organisms</t>
  </si>
  <si>
    <t>SALVIAS: plots</t>
  </si>
  <si>
    <t>U</t>
  </si>
  <si>
    <t>UNCC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</si>
</sst>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[H]:MM"/>
    <numFmt numFmtId="167" formatCode="0.0"/>
    <numFmt numFmtId="168" formatCode="0"/>
    <numFmt numFmtId="169" formatCode="@"/>
    <numFmt numFmtId="170" formatCode="YYYY\-M\-D"/>
    <numFmt numFmtId="171" formatCode="0.0&quot; days&quot;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8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2.421875" style="1" customWidth="1"/>
    <col min="2" max="2" width="2.00390625" style="0" customWidth="1"/>
    <col min="3" max="3" width="9.57421875" style="2" customWidth="1"/>
    <col min="4" max="4" width="9.28125" style="3" customWidth="1"/>
    <col min="5" max="5" width="9.7109375" style="4" customWidth="1"/>
    <col min="6" max="6" width="2.00390625" style="0" customWidth="1"/>
    <col min="7" max="7" width="9.57421875" style="2" customWidth="1"/>
    <col min="8" max="8" width="5.421875" style="3" customWidth="1"/>
    <col min="9" max="9" width="9.7109375" style="4" customWidth="1"/>
    <col min="10" max="10" width="2.00390625" style="0" customWidth="1"/>
    <col min="11" max="11" width="12.8515625" style="5" customWidth="1"/>
    <col min="12" max="16384" width="11.57421875" style="0" customWidth="1"/>
  </cols>
  <sheetData>
    <row r="1" spans="1:11" ht="12.75">
      <c r="A1" s="6" t="s">
        <v>0</v>
      </c>
      <c r="B1" t="s">
        <v>1</v>
      </c>
      <c r="C1" s="6" t="s">
        <v>2</v>
      </c>
      <c r="D1" s="6"/>
      <c r="E1" s="7"/>
      <c r="F1" t="s">
        <v>1</v>
      </c>
      <c r="G1" s="6" t="s">
        <v>3</v>
      </c>
      <c r="H1" s="6"/>
      <c r="I1" s="7"/>
      <c r="J1" t="s">
        <v>1</v>
      </c>
      <c r="K1" s="8"/>
    </row>
    <row r="2" spans="1:11" ht="12.75">
      <c r="A2" s="9" t="s">
        <v>4</v>
      </c>
      <c r="C2" s="10">
        <f>SUM(C4:C$11)</f>
        <v>4805363</v>
      </c>
      <c r="D2" s="11">
        <f>SUM(D4:D$11)</f>
        <v>15.825690146921296</v>
      </c>
      <c r="E2" s="12">
        <f>D2/C2*24*60*60*1000</f>
        <v>284.5445034420917</v>
      </c>
      <c r="G2" s="10">
        <f>SUM(G4:G$11)</f>
        <v>2749301</v>
      </c>
      <c r="H2" s="13">
        <f>SUM(H4:H$11)</f>
        <v>0.3286098231944445</v>
      </c>
      <c r="I2" s="12">
        <f>H2/G2*24*60*60*1000</f>
        <v>10.326948094806644</v>
      </c>
      <c r="K2" s="14" t="str">
        <f>TEXT(E2/I2,IF(E2/I2&lt;2,"0.0","0"))&amp;"x"</f>
        <v>28x</v>
      </c>
    </row>
    <row r="3" spans="1:11" ht="12.75">
      <c r="A3" s="15" t="s">
        <v>5</v>
      </c>
      <c r="C3" s="15" t="s">
        <v>6</v>
      </c>
      <c r="D3" s="15" t="s">
        <v>7</v>
      </c>
      <c r="E3" s="15" t="s">
        <v>8</v>
      </c>
      <c r="G3" s="15" t="s">
        <v>6</v>
      </c>
      <c r="H3" s="15" t="s">
        <v>7</v>
      </c>
      <c r="I3" s="15" t="s">
        <v>8</v>
      </c>
      <c r="K3" s="16" t="s">
        <v>9</v>
      </c>
    </row>
    <row r="4" spans="1:11" ht="12.75">
      <c r="A4" s="17" t="s">
        <v>10</v>
      </c>
      <c r="C4" s="10">
        <v>22298</v>
      </c>
      <c r="D4" s="18">
        <v>0.01923611111111111</v>
      </c>
      <c r="E4" s="12">
        <f>D4/C4*24*60*60*1000</f>
        <v>74.53583281011748</v>
      </c>
      <c r="G4" s="10">
        <v>22298</v>
      </c>
      <c r="H4" s="18">
        <v>0.0002776371990740741</v>
      </c>
      <c r="I4" s="12">
        <f>H4/G4*24*60*60*1000</f>
        <v>1.0757850031392948</v>
      </c>
      <c r="K4" s="19" t="str">
        <f>TEXT(E4/I4,IF(E4/I4&lt;2,"0.0","0"))&amp;"x"</f>
        <v>69x</v>
      </c>
    </row>
    <row r="5" spans="1:11" ht="12.75">
      <c r="A5" s="17" t="s">
        <v>11</v>
      </c>
      <c r="C5" s="10">
        <v>38295</v>
      </c>
      <c r="D5" s="18">
        <v>0.07662037037037037</v>
      </c>
      <c r="E5" s="12">
        <f>D5/C5*24*60*60*1000</f>
        <v>172.86852069460764</v>
      </c>
      <c r="G5" s="10">
        <v>38295</v>
      </c>
      <c r="H5" s="18">
        <v>0.001233687951388889</v>
      </c>
      <c r="I5" s="12">
        <f>H5/G5*24*60*60*1000</f>
        <v>2.783408773991383</v>
      </c>
      <c r="K5" s="19" t="str">
        <f>TEXT(E5/I5,IF(E5/I5&lt;2,"0.0","0"))&amp;"x"</f>
        <v>62x</v>
      </c>
    </row>
    <row r="6" spans="1:11" ht="12.75">
      <c r="A6" s="17" t="s">
        <v>12</v>
      </c>
      <c r="C6" s="10">
        <v>585018</v>
      </c>
      <c r="D6" s="11">
        <v>2.056099537037037</v>
      </c>
      <c r="E6" s="12">
        <f>D6/C6*24*60*60*1000</f>
        <v>303.6607420626374</v>
      </c>
      <c r="G6" s="10">
        <v>2688708</v>
      </c>
      <c r="H6" s="18">
        <v>0.3270984980439815</v>
      </c>
      <c r="I6" s="12">
        <f>H6/G6*24*60*60*1000</f>
        <v>10.511111742517222</v>
      </c>
      <c r="K6" s="19" t="str">
        <f>TEXT(E6/I6,IF(E6/I6&lt;2,"0.0","0"))&amp;"x"</f>
        <v>29x</v>
      </c>
    </row>
    <row r="7" spans="1:11" ht="12.75">
      <c r="A7" s="17" t="s">
        <v>13</v>
      </c>
      <c r="C7" s="10">
        <v>806672</v>
      </c>
      <c r="D7" s="11">
        <v>1.3963052278935184</v>
      </c>
      <c r="E7" s="12">
        <f>D7/C7*24*60*60*1000</f>
        <v>149.55368686405376</v>
      </c>
      <c r="G7" s="10"/>
      <c r="H7" s="18"/>
      <c r="I7" s="12"/>
      <c r="K7" s="19"/>
    </row>
    <row r="8" spans="1:11" ht="12.75">
      <c r="A8" s="17" t="s">
        <v>14</v>
      </c>
      <c r="C8" s="10">
        <v>211690</v>
      </c>
      <c r="D8" s="18">
        <v>0.013789173275462963</v>
      </c>
      <c r="E8" s="12">
        <f>D8/C8*24*60*60*1000</f>
        <v>5.6279681184751285</v>
      </c>
      <c r="G8" s="10"/>
      <c r="H8" s="18"/>
      <c r="I8" s="12"/>
      <c r="K8" s="19"/>
    </row>
    <row r="9" spans="1:11" ht="12.75">
      <c r="A9" s="17" t="s">
        <v>15</v>
      </c>
      <c r="C9" s="10">
        <v>2901439</v>
      </c>
      <c r="D9" s="11">
        <v>11.423615393518519</v>
      </c>
      <c r="E9" s="12">
        <f>D9/C9*24*60*60*1000</f>
        <v>340.17615741706095</v>
      </c>
      <c r="G9" s="10"/>
      <c r="H9" s="18"/>
      <c r="I9" s="12"/>
      <c r="K9" s="19"/>
    </row>
    <row r="10" spans="1:11" ht="12.75">
      <c r="A10" s="17" t="s">
        <v>16</v>
      </c>
      <c r="C10" s="10">
        <v>239951</v>
      </c>
      <c r="D10" s="18">
        <v>0.8400243337152777</v>
      </c>
      <c r="E10" s="12">
        <f>D10/C10*24*60*60*1000</f>
        <v>302.4705145342174</v>
      </c>
      <c r="G10" s="10"/>
      <c r="H10" s="18"/>
      <c r="I10" s="12"/>
      <c r="K10" s="19"/>
    </row>
    <row r="12" spans="1:11" ht="12.75">
      <c r="A12" s="6" t="s">
        <v>17</v>
      </c>
      <c r="B12" t="s">
        <v>1</v>
      </c>
      <c r="C12" s="6" t="s">
        <v>2</v>
      </c>
      <c r="D12" s="6"/>
      <c r="E12" s="7">
        <v>40990</v>
      </c>
      <c r="F12" t="s">
        <v>1</v>
      </c>
      <c r="G12" s="6" t="s">
        <v>3</v>
      </c>
      <c r="H12" s="6"/>
      <c r="I12" s="7">
        <v>41079</v>
      </c>
      <c r="J12" t="s">
        <v>1</v>
      </c>
      <c r="K12" s="8"/>
    </row>
    <row r="13" spans="1:11" ht="12.75">
      <c r="A13" s="9" t="s">
        <v>4</v>
      </c>
      <c r="C13" s="10">
        <f>SUM(C15:C$30)</f>
        <v>3428810</v>
      </c>
      <c r="D13" s="11">
        <f>MAX(D15:D$30)</f>
        <v>2.4893749999973798</v>
      </c>
      <c r="E13" s="12">
        <f>D13/C13*24*60*60*1000</f>
        <v>62.727885184589866</v>
      </c>
      <c r="G13" s="10">
        <f>SUM(G15:G$30)</f>
        <v>1282332</v>
      </c>
      <c r="H13" s="13">
        <f>MAX(H15:H$30)</f>
        <v>0.4141930714814815</v>
      </c>
      <c r="I13" s="12">
        <f>H13/G13*24*60*60*1000</f>
        <v>27.907188915195132</v>
      </c>
      <c r="K13" s="14" t="str">
        <f>TEXT(E13/I13,IF(E13/I13&lt;2,"0.0","0"))&amp;"x"</f>
        <v>2x</v>
      </c>
    </row>
    <row r="14" spans="1:11" ht="12.75">
      <c r="A14" s="15" t="s">
        <v>5</v>
      </c>
      <c r="C14" s="15" t="s">
        <v>6</v>
      </c>
      <c r="D14" s="15" t="s">
        <v>7</v>
      </c>
      <c r="E14" s="15" t="s">
        <v>8</v>
      </c>
      <c r="G14" s="15" t="s">
        <v>6</v>
      </c>
      <c r="H14" s="15" t="s">
        <v>7</v>
      </c>
      <c r="I14" s="15" t="s">
        <v>8</v>
      </c>
      <c r="K14" s="16" t="s">
        <v>9</v>
      </c>
    </row>
    <row r="15" spans="1:11" ht="12.75">
      <c r="A15" s="17" t="s">
        <v>18</v>
      </c>
      <c r="C15" s="10"/>
      <c r="D15" s="18"/>
      <c r="E15" s="12"/>
      <c r="G15" s="10">
        <v>45503</v>
      </c>
      <c r="H15" s="18">
        <v>0.01934809886574074</v>
      </c>
      <c r="I15" s="12">
        <f>H15/G15*24*60*60*1000</f>
        <v>36.737703931608905</v>
      </c>
      <c r="K15" s="19"/>
    </row>
    <row r="16" spans="1:11" ht="12.75">
      <c r="A16" s="17" t="s">
        <v>19</v>
      </c>
      <c r="C16" s="10">
        <v>216692</v>
      </c>
      <c r="D16" s="18">
        <v>0.6365221368518519</v>
      </c>
      <c r="E16" s="12">
        <f>D16/C16*24*60*60*1000</f>
        <v>253.79576829786055</v>
      </c>
      <c r="G16" s="10"/>
      <c r="H16" s="18"/>
      <c r="I16" s="12"/>
      <c r="K16" s="19"/>
    </row>
    <row r="17" spans="1:11" ht="12.75">
      <c r="A17" s="17" t="s">
        <v>12</v>
      </c>
      <c r="C17" s="10">
        <v>585018</v>
      </c>
      <c r="D17" s="11">
        <v>2.056099537037037</v>
      </c>
      <c r="E17" s="12">
        <f>D17/C17*24*60*60*1000</f>
        <v>303.6607420626374</v>
      </c>
      <c r="G17" s="10"/>
      <c r="H17" s="18"/>
      <c r="I17" s="12"/>
      <c r="K17" s="19"/>
    </row>
    <row r="18" spans="1:11" ht="12.75">
      <c r="A18" s="17" t="s">
        <v>20</v>
      </c>
      <c r="C18" s="10">
        <v>887962</v>
      </c>
      <c r="D18" s="11">
        <v>2.4893749999973798</v>
      </c>
      <c r="E18" s="12">
        <f>D18/C18*24*60*60*1000</f>
        <v>242.21982472197413</v>
      </c>
      <c r="G18" s="10"/>
      <c r="H18" s="18"/>
      <c r="I18" s="12"/>
      <c r="K18" s="19"/>
    </row>
    <row r="19" spans="1:11" ht="12.75">
      <c r="A19" s="17" t="s">
        <v>10</v>
      </c>
      <c r="C19" s="10"/>
      <c r="D19" s="18"/>
      <c r="E19" s="12"/>
      <c r="G19" s="10">
        <v>22298</v>
      </c>
      <c r="H19" s="18">
        <v>0.0003206156134259259</v>
      </c>
      <c r="I19" s="12">
        <f>H19/G19*24*60*60*1000</f>
        <v>1.2423172033366219</v>
      </c>
      <c r="K19" s="19"/>
    </row>
    <row r="20" spans="1:11" ht="12.75">
      <c r="A20" s="17" t="s">
        <v>21</v>
      </c>
      <c r="C20" s="10">
        <v>111852</v>
      </c>
      <c r="D20" s="18">
        <v>0.07820164916666666</v>
      </c>
      <c r="E20" s="12">
        <f>D20/C20*24*60*60*1000</f>
        <v>60.4068097843579</v>
      </c>
      <c r="G20" s="10">
        <v>111852</v>
      </c>
      <c r="H20" s="18">
        <v>0.11208341966435185</v>
      </c>
      <c r="I20" s="12">
        <f>H20/G20*24*60*60*1000</f>
        <v>86.57875995958946</v>
      </c>
      <c r="K20" s="19" t="str">
        <f>TEXT(E20/I20,IF(E20/I20&lt;2,"0.0","0"))&amp;"x"</f>
        <v>0.7x</v>
      </c>
    </row>
    <row r="21" spans="1:11" ht="12.75">
      <c r="A21" s="17" t="s">
        <v>22</v>
      </c>
      <c r="C21" s="10">
        <v>328042</v>
      </c>
      <c r="D21" s="18">
        <v>1.030015509259259</v>
      </c>
      <c r="E21" s="12">
        <f>D21/C21*24*60*60*1000</f>
        <v>271.28642064125927</v>
      </c>
      <c r="G21" s="10">
        <v>328042</v>
      </c>
      <c r="H21" s="18">
        <v>0.2705920019212963</v>
      </c>
      <c r="I21" s="12">
        <f>H21/G21*24*60*60*1000</f>
        <v>71.26876731028344</v>
      </c>
      <c r="K21" s="19" t="str">
        <f>TEXT(E21/I21,IF(E21/I21&lt;2,"0.0","0"))&amp;"x"</f>
        <v>4x</v>
      </c>
    </row>
    <row r="22" spans="1:11" ht="12.75">
      <c r="A22" s="17" t="s">
        <v>11</v>
      </c>
      <c r="C22" s="10"/>
      <c r="D22" s="18"/>
      <c r="E22" s="12"/>
      <c r="G22" s="10"/>
      <c r="H22" s="18"/>
      <c r="I22" s="12"/>
      <c r="K22" s="19"/>
    </row>
    <row r="23" spans="1:11" ht="12.75">
      <c r="A23" s="17" t="s">
        <v>23</v>
      </c>
      <c r="C23" s="10">
        <v>14556</v>
      </c>
      <c r="D23" s="18">
        <v>0.021547141145833334</v>
      </c>
      <c r="E23" s="12">
        <f>D23/C23*24*60*60*1000</f>
        <v>127.89729286892002</v>
      </c>
      <c r="G23" s="10">
        <v>14556</v>
      </c>
      <c r="H23" s="18">
        <v>0.000527066087962963</v>
      </c>
      <c r="I23" s="12">
        <f>H23/G23*24*60*60*1000</f>
        <v>3.128504396812311</v>
      </c>
      <c r="K23" s="19" t="str">
        <f>TEXT(E23/I23,IF(E23/I23&lt;2,"0.0","0"))&amp;"x"</f>
        <v>41x</v>
      </c>
    </row>
    <row r="24" spans="1:11" ht="12.75">
      <c r="A24" s="17" t="s">
        <v>24</v>
      </c>
      <c r="C24" s="10">
        <v>28</v>
      </c>
      <c r="D24" s="18">
        <v>1.8154618055555556E-05</v>
      </c>
      <c r="E24" s="12">
        <f>D24/C24*24*60*60*1000</f>
        <v>56.01996428571428</v>
      </c>
      <c r="G24" s="10">
        <v>28</v>
      </c>
      <c r="H24" s="18">
        <v>8.260909722222222E-05</v>
      </c>
      <c r="I24" s="12">
        <f>H24/G24*24*60*60*1000</f>
        <v>254.90807142857142</v>
      </c>
      <c r="K24" s="19" t="str">
        <f>TEXT(E24/I24,IF(E24/I24&lt;2,"0.0","0"))&amp;"x"</f>
        <v>0.2x</v>
      </c>
    </row>
    <row r="25" spans="1:11" ht="12.75">
      <c r="A25" s="17" t="s">
        <v>25</v>
      </c>
      <c r="C25" s="10">
        <v>426852</v>
      </c>
      <c r="D25" s="18">
        <v>0.7514806376736111</v>
      </c>
      <c r="E25" s="12">
        <f>D25/C25*24*60*60*1000</f>
        <v>152.10875688763318</v>
      </c>
      <c r="G25" s="10">
        <v>427730</v>
      </c>
      <c r="H25" s="18">
        <v>0.4141930714814815</v>
      </c>
      <c r="I25" s="12">
        <f>H25/G25*24*60*60*1000</f>
        <v>83.66558664578122</v>
      </c>
      <c r="K25" s="19" t="str">
        <f>TEXT(E25/I25,IF(E25/I25&lt;2,"0.0","0"))&amp;"x"</f>
        <v>1.8x</v>
      </c>
    </row>
    <row r="26" spans="1:11" ht="12.75">
      <c r="A26" s="17" t="s">
        <v>26</v>
      </c>
      <c r="C26" s="10">
        <v>13659</v>
      </c>
      <c r="D26" s="18">
        <v>0.01211731335648148</v>
      </c>
      <c r="E26" s="12">
        <f>D26/C26*24*60*60*1000</f>
        <v>76.64806164433708</v>
      </c>
      <c r="G26" s="10">
        <v>13663</v>
      </c>
      <c r="H26" s="18">
        <v>0.01958918525462963</v>
      </c>
      <c r="I26" s="12">
        <f>H26/G26*24*60*60*1000</f>
        <v>123.87510839493524</v>
      </c>
      <c r="K26" s="19" t="str">
        <f>TEXT(E26/I26,IF(E26/I26&lt;2,"0.0","0"))&amp;"x"</f>
        <v>0.6x</v>
      </c>
    </row>
    <row r="27" spans="1:11" ht="12.75">
      <c r="A27" s="17" t="s">
        <v>14</v>
      </c>
      <c r="C27" s="10"/>
      <c r="D27" s="18"/>
      <c r="E27" s="12"/>
      <c r="G27" s="10">
        <v>212711</v>
      </c>
      <c r="H27" s="18">
        <v>0.002806809675925926</v>
      </c>
      <c r="I27" s="12">
        <f>H27/G27*24*60*60*1000</f>
        <v>1.1400837568343904</v>
      </c>
      <c r="K27" s="19" t="str">
        <f>TEXT(E27/I27,IF(E27/I27&lt;2,"0.0","0"))&amp;"x"</f>
        <v>0.0x</v>
      </c>
    </row>
    <row r="28" spans="1:11" ht="12.75">
      <c r="A28" s="17" t="s">
        <v>15</v>
      </c>
      <c r="C28" s="10">
        <v>738200</v>
      </c>
      <c r="D28" s="11">
        <v>2.311200424895833</v>
      </c>
      <c r="E28" s="12">
        <f>D28/C28*24*60*60*1000</f>
        <v>270.50625401110807</v>
      </c>
      <c r="G28" s="10"/>
      <c r="H28" s="18"/>
      <c r="I28" s="12"/>
      <c r="K28" s="19"/>
    </row>
    <row r="29" spans="1:11" ht="12.75">
      <c r="A29" s="17" t="s">
        <v>27</v>
      </c>
      <c r="C29" s="10">
        <v>65535</v>
      </c>
      <c r="D29" s="18">
        <v>0.058207623159722215</v>
      </c>
      <c r="E29" s="12">
        <f>D29/C29*24*60*60*1000</f>
        <v>76.73973664454108</v>
      </c>
      <c r="G29" s="10">
        <v>65535</v>
      </c>
      <c r="H29" s="18">
        <v>0.26973229924768516</v>
      </c>
      <c r="I29" s="12">
        <f>H29/G29*24*60*60*1000</f>
        <v>355.60953162432287</v>
      </c>
      <c r="K29" s="19" t="str">
        <f>TEXT(E29/I29,IF(E29/I29&lt;2,"0.0","0"))&amp;"x"</f>
        <v>0.2x</v>
      </c>
    </row>
    <row r="30" spans="1:11" ht="12.75">
      <c r="A30" s="17" t="s">
        <v>28</v>
      </c>
      <c r="C30" s="10">
        <v>40414</v>
      </c>
      <c r="D30" s="18">
        <v>0.05527448679398149</v>
      </c>
      <c r="E30" s="12">
        <f>D30/C30*24*60*60*1000</f>
        <v>118.16983369624388</v>
      </c>
      <c r="G30" s="10">
        <v>40414</v>
      </c>
      <c r="H30" s="18">
        <v>0.10948364800925926</v>
      </c>
      <c r="I30" s="12">
        <f>H30/G30*24*60*60*1000</f>
        <v>234.06213658633146</v>
      </c>
      <c r="K30" s="19" t="str">
        <f>TEXT(E30/I30,IF(E30/I30&lt;2,"0.0","0"))&amp;"x"</f>
        <v>0.5x</v>
      </c>
    </row>
  </sheetData>
  <sheetProtection selectLockedCells="1" selectUnlockedCells="1"/>
  <mergeCells count="4">
    <mergeCell ref="C1:D1"/>
    <mergeCell ref="G1:H1"/>
    <mergeCell ref="C12:D12"/>
    <mergeCell ref="G12:H1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2012-05-25T05:30:45Z</dcterms:created>
  <dcterms:modified xsi:type="dcterms:W3CDTF">2012-06-22T06:23:30Z</dcterms:modified>
  <cp:category/>
  <cp:version/>
  <cp:contentType/>
  <cp:contentStatus/>
  <cp:revision>104</cp:revision>
</cp:coreProperties>
</file>